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mresidentialmanagement.sharepoint.com/Shared Documents/HR Secure/01-PAYROLL ACCOUNTING/2026 Payroll Records/Exp Reimb Files/"/>
    </mc:Choice>
  </mc:AlternateContent>
  <xr:revisionPtr revIDLastSave="0" documentId="8_{CEBC0720-49E5-41C6-A95E-7DF94B8F365D}" xr6:coauthVersionLast="47" xr6:coauthVersionMax="47" xr10:uidLastSave="{00000000-0000-0000-0000-000000000000}"/>
  <bookViews>
    <workbookView xWindow="28680" yWindow="-120" windowWidth="29040" windowHeight="15840" xr2:uid="{291E39D7-41D1-4A81-B34A-5678E26A7F3B}"/>
  </bookViews>
  <sheets>
    <sheet name="MRA" sheetId="1" r:id="rId1"/>
    <sheet name="MLIP" sheetId="2" r:id="rId2"/>
    <sheet name="IRS Reimb Rate 2026" sheetId="3" r:id="rId3"/>
  </sheets>
  <definedNames>
    <definedName name="Advances">#REF!</definedName>
    <definedName name="AllData">#REF!</definedName>
    <definedName name="BeginDate">#REF!</definedName>
    <definedName name="ColumnTitle1">#REF!</definedName>
    <definedName name="EndDate">#REF!</definedName>
    <definedName name="MileageRate">#REF!</definedName>
    <definedName name="RowTitleRegion1..C7">#REF!</definedName>
    <definedName name="RowTitleRegion2..F7">#REF!</definedName>
    <definedName name="RowTitleRegion3..J8">#REF!</definedName>
    <definedName name="RowTitleRegion4..M8">#REF!</definedName>
    <definedName name="RowTitleRegion5..M2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G24" i="2"/>
  <c r="F24" i="2"/>
  <c r="E24" i="2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M16" i="2"/>
  <c r="L16" i="2"/>
  <c r="L15" i="2"/>
  <c r="M15" i="2" s="1"/>
  <c r="L14" i="2"/>
  <c r="M14" i="2" s="1"/>
  <c r="L13" i="2"/>
  <c r="M13" i="2" s="1"/>
  <c r="L21" i="1"/>
  <c r="M21" i="1" s="1"/>
  <c r="L20" i="1"/>
  <c r="M20" i="1" s="1"/>
  <c r="L19" i="1"/>
  <c r="L18" i="1"/>
  <c r="L17" i="1"/>
  <c r="L16" i="1"/>
  <c r="L15" i="1"/>
  <c r="M15" i="1" s="1"/>
  <c r="L14" i="1"/>
  <c r="L13" i="1"/>
  <c r="M13" i="1" s="1"/>
  <c r="L12" i="1"/>
  <c r="M12" i="1" s="1"/>
  <c r="L11" i="1"/>
  <c r="M11" i="1" s="1"/>
  <c r="M16" i="1"/>
  <c r="M17" i="1"/>
  <c r="M18" i="1"/>
  <c r="M14" i="1"/>
  <c r="M19" i="1"/>
  <c r="E22" i="1"/>
  <c r="F22" i="1"/>
  <c r="G22" i="1"/>
  <c r="H22" i="1"/>
  <c r="I22" i="1"/>
  <c r="M24" i="2" l="1"/>
  <c r="M26" i="2" s="1"/>
  <c r="M22" i="1"/>
  <c r="M24" i="1" s="1"/>
</calcChain>
</file>

<file path=xl/sharedStrings.xml><?xml version="1.0" encoding="utf-8"?>
<sst xmlns="http://schemas.openxmlformats.org/spreadsheetml/2006/main" count="54" uniqueCount="29">
  <si>
    <t>TOTAL</t>
  </si>
  <si>
    <t>*Detailed receipts to be attached to this statement</t>
  </si>
  <si>
    <t>TOTALS</t>
  </si>
  <si>
    <t xml:space="preserve">DAILY TOTAL </t>
  </si>
  <si>
    <t xml:space="preserve">Reimbursable Mileage Amount
</t>
  </si>
  <si>
    <t xml:space="preserve">Less Normal Commute
</t>
  </si>
  <si>
    <t xml:space="preserve">Mileage 
</t>
  </si>
  <si>
    <t>MISC. *</t>
  </si>
  <si>
    <t>Meals *</t>
  </si>
  <si>
    <t>Transport (Air) *</t>
  </si>
  <si>
    <t>Transport  (Car Rental) *</t>
  </si>
  <si>
    <t>Lodging *</t>
  </si>
  <si>
    <t>DESCRIPTION</t>
  </si>
  <si>
    <t>FUND OR CO. EXPENSE</t>
  </si>
  <si>
    <t>DATE</t>
  </si>
  <si>
    <t>APPROVED BY</t>
  </si>
  <si>
    <t>PREPARED BY</t>
  </si>
  <si>
    <t>ENDING</t>
  </si>
  <si>
    <t>BEGINNING</t>
  </si>
  <si>
    <t>DEPARTMENT</t>
  </si>
  <si>
    <t>MILEAGE RATE</t>
  </si>
  <si>
    <t>PURPOSE</t>
  </si>
  <si>
    <t>NAME</t>
  </si>
  <si>
    <t>308 E. Lancaster Ave. Suite 300 Wynnewood, PA 19096</t>
  </si>
  <si>
    <t>Merion Realty Advisers LLC</t>
  </si>
  <si>
    <t>2026 EXPENSE REPORT</t>
  </si>
  <si>
    <t>MainLine Investment Partners</t>
  </si>
  <si>
    <t>Link to Article:</t>
  </si>
  <si>
    <t>https://www.irs.gov/newsroom/irs-sets-2026-business-standard-mileage-rate-at-725-cents-per-mile-up-25-cents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</si>
</sst>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#,##0.0_)&quot; mi.&quot;;\(#,##0.0\)&quot; mi.&quot;"/>
    <numFmt numFmtId="165" formatCode="#,##0_)&quot; mi.&quot;;\(#,##0\)&quot; mi.&quot;"/>
    <numFmt numFmtId="166" formatCode="&quot;$&quot;#,##0.00&quot;/day&quot;"/>
    <numFmt numFmtId="167" formatCode="&quot;$&quot;#,##0.00&quot;/night&quot;"/>
    <numFmt numFmtId="168" formatCode="[&lt;=9999999]###\-####;\(###\)\ ###\-####"/>
    <numFmt numFmtId="169" formatCode="&quot;$&quot;#,##0.00&quot;/mile&quot;"/>
    <numFmt numFmtId="170" formatCode="&quot;$&quot;#,##0.###&quot;/mile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/>
      <name val="Aptos Display"/>
      <family val="1"/>
      <scheme val="maj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Display"/>
      <family val="2"/>
      <scheme val="major"/>
    </font>
    <font>
      <sz val="11"/>
      <color theme="3"/>
      <name val="Aptos Narrow"/>
      <family val="2"/>
      <scheme val="minor"/>
    </font>
    <font>
      <sz val="10"/>
      <color theme="3"/>
      <name val="Aptos Display"/>
      <family val="1"/>
      <scheme val="major"/>
    </font>
    <font>
      <sz val="11"/>
      <color rgb="FFC00000"/>
      <name val="Aptos Narrow"/>
      <family val="2"/>
      <scheme val="minor"/>
    </font>
    <font>
      <sz val="11"/>
      <color theme="3"/>
      <name val="Aptos Display"/>
      <family val="2"/>
      <scheme val="major"/>
    </font>
    <font>
      <sz val="22"/>
      <color theme="3"/>
      <name val="Aptos Display"/>
      <family val="2"/>
      <scheme val="major"/>
    </font>
    <font>
      <b/>
      <sz val="16"/>
      <color theme="4"/>
      <name val="Aptos Display"/>
      <family val="1"/>
      <scheme val="major"/>
    </font>
    <font>
      <u/>
      <sz val="11"/>
      <color theme="10"/>
      <name val="Aptos Narrow"/>
      <family val="2"/>
      <scheme val="minor"/>
    </font>
    <font>
      <b/>
      <sz val="11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horizontal="left" vertical="center" wrapText="1" indent="1"/>
    </xf>
    <xf numFmtId="164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11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7" fillId="0" borderId="0" applyNumberFormat="0" applyFill="0" applyProtection="0">
      <alignment vertical="top"/>
    </xf>
    <xf numFmtId="0" fontId="3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14" fontId="1" fillId="0" borderId="0" applyFont="0" applyFill="0" applyBorder="0" applyAlignment="0">
      <alignment horizontal="left" vertical="center" wrapText="1" indent="1"/>
    </xf>
    <xf numFmtId="166" fontId="7" fillId="0" borderId="0" applyFont="0" applyFill="0" applyBorder="0">
      <alignment horizontal="left" vertical="center" indent="1"/>
    </xf>
    <xf numFmtId="167" fontId="7" fillId="0" borderId="0" applyFont="0" applyFill="0" applyBorder="0">
      <alignment horizontal="left" vertical="center" indent="1"/>
    </xf>
    <xf numFmtId="168" fontId="1" fillId="0" borderId="0" applyFont="0" applyFill="0" applyBorder="0" applyAlignment="0">
      <alignment horizontal="left" vertical="center" wrapText="1" indent="1"/>
    </xf>
    <xf numFmtId="169" fontId="7" fillId="0" borderId="0" applyFont="0" applyFill="0" applyBorder="0">
      <alignment horizontal="left" vertical="center" indent="1"/>
    </xf>
    <xf numFmtId="0" fontId="13" fillId="0" borderId="0" applyNumberFormat="0" applyFill="0" applyBorder="0" applyAlignment="0" applyProtection="0">
      <alignment horizontal="left" vertical="center" wrapText="1" indent="1"/>
    </xf>
  </cellStyleXfs>
  <cellXfs count="34">
    <xf numFmtId="0" fontId="0" fillId="0" borderId="0" xfId="0">
      <alignment horizontal="left" vertical="center" wrapText="1" indent="1"/>
    </xf>
    <xf numFmtId="7" fontId="0" fillId="0" borderId="0" xfId="2" applyFont="1">
      <alignment horizontal="right" vertical="center"/>
    </xf>
    <xf numFmtId="0" fontId="3" fillId="0" borderId="1" xfId="6">
      <alignment vertical="center"/>
    </xf>
    <xf numFmtId="164" fontId="0" fillId="0" borderId="0" xfId="0" applyNumberForma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7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7" fontId="5" fillId="0" borderId="0" xfId="2" applyFont="1">
      <alignment horizontal="right" vertical="center"/>
    </xf>
    <xf numFmtId="164" fontId="5" fillId="0" borderId="0" xfId="1" applyFont="1" applyAlignment="1">
      <alignment horizontal="left" vertical="center" wrapText="1" indent="1"/>
    </xf>
    <xf numFmtId="0" fontId="5" fillId="0" borderId="0" xfId="0" applyFont="1">
      <alignment horizontal="left" vertical="center" wrapText="1" indent="1"/>
    </xf>
    <xf numFmtId="14" fontId="5" fillId="0" borderId="0" xfId="8" applyFont="1">
      <alignment horizontal="left" vertical="center" wrapText="1" indent="1"/>
    </xf>
    <xf numFmtId="165" fontId="5" fillId="0" borderId="0" xfId="1" applyNumberFormat="1" applyFont="1" applyAlignment="1">
      <alignment horizontal="left" vertical="center" wrapText="1" indent="1"/>
    </xf>
    <xf numFmtId="0" fontId="6" fillId="2" borderId="0" xfId="7" applyBorder="1">
      <alignment horizontal="center" vertical="center"/>
    </xf>
    <xf numFmtId="0" fontId="6" fillId="2" borderId="0" xfId="7" applyBorder="1" applyAlignment="1">
      <alignment horizontal="center" vertical="center" wrapText="1"/>
    </xf>
    <xf numFmtId="166" fontId="7" fillId="0" borderId="0" xfId="9" applyBorder="1">
      <alignment horizontal="left" vertical="center" indent="1"/>
    </xf>
    <xf numFmtId="0" fontId="3" fillId="0" borderId="0" xfId="6" applyBorder="1">
      <alignment vertical="center"/>
    </xf>
    <xf numFmtId="167" fontId="7" fillId="0" borderId="0" xfId="10" applyBorder="1">
      <alignment horizontal="left" vertical="center" indent="1"/>
    </xf>
    <xf numFmtId="0" fontId="9" fillId="0" borderId="0" xfId="0" applyFont="1">
      <alignment horizontal="left" vertical="center" wrapText="1" indent="1"/>
    </xf>
    <xf numFmtId="0" fontId="7" fillId="0" borderId="0" xfId="5">
      <alignment vertical="top"/>
    </xf>
    <xf numFmtId="0" fontId="11" fillId="0" borderId="0" xfId="3" applyAlignment="1">
      <alignment horizontal="left"/>
    </xf>
    <xf numFmtId="0" fontId="12" fillId="0" borderId="0" xfId="4" applyFont="1">
      <alignment vertical="center"/>
    </xf>
    <xf numFmtId="0" fontId="0" fillId="0" borderId="0" xfId="0" applyAlignment="1">
      <alignment vertical="center" wrapText="1"/>
    </xf>
    <xf numFmtId="14" fontId="0" fillId="0" borderId="0" xfId="8" applyFont="1" applyBorder="1" applyAlignment="1">
      <alignment vertical="center" wrapText="1"/>
    </xf>
    <xf numFmtId="0" fontId="3" fillId="0" borderId="2" xfId="6" applyBorder="1">
      <alignment vertical="center"/>
    </xf>
    <xf numFmtId="0" fontId="8" fillId="0" borderId="2" xfId="6" applyFont="1" applyBorder="1">
      <alignment vertical="center"/>
    </xf>
    <xf numFmtId="0" fontId="0" fillId="0" borderId="2" xfId="0" applyBorder="1" applyAlignment="1">
      <alignment vertical="center" wrapText="1"/>
    </xf>
    <xf numFmtId="14" fontId="0" fillId="0" borderId="2" xfId="8" applyFont="1" applyBorder="1" applyAlignment="1">
      <alignment vertical="center" wrapText="1"/>
    </xf>
    <xf numFmtId="170" fontId="7" fillId="0" borderId="2" xfId="12" applyNumberFormat="1" applyBorder="1">
      <alignment horizontal="left" vertical="center" indent="1"/>
    </xf>
    <xf numFmtId="0" fontId="13" fillId="0" borderId="0" xfId="13">
      <alignment horizontal="left" vertical="center" wrapText="1" indent="1"/>
    </xf>
    <xf numFmtId="0" fontId="14" fillId="0" borderId="0" xfId="0" applyFont="1">
      <alignment horizontal="left" vertical="center" wrapText="1" indent="1"/>
    </xf>
    <xf numFmtId="168" fontId="0" fillId="0" borderId="2" xfId="11" applyFont="1" applyBorder="1">
      <alignment horizontal="left" vertical="center" wrapText="1" indent="1"/>
    </xf>
    <xf numFmtId="0" fontId="0" fillId="0" borderId="0" xfId="0">
      <alignment horizontal="left" vertical="center" wrapText="1" indent="1"/>
    </xf>
  </cellXfs>
  <cellStyles count="14">
    <cellStyle name="Comma" xfId="1" builtinId="3"/>
    <cellStyle name="Currency" xfId="2" builtinId="4"/>
    <cellStyle name="Date" xfId="8" xr:uid="{1B640064-B6FB-4AFD-8887-8DEA6DE9A913}"/>
    <cellStyle name="Heading 1" xfId="4" builtinId="16"/>
    <cellStyle name="Heading 2" xfId="5" builtinId="17"/>
    <cellStyle name="Heading 3" xfId="6" builtinId="18"/>
    <cellStyle name="Heading 4" xfId="7" builtinId="19"/>
    <cellStyle name="Hyperlink" xfId="13" builtinId="8"/>
    <cellStyle name="Normal" xfId="0" builtinId="0"/>
    <cellStyle name="Per Day" xfId="9" xr:uid="{8503735F-0D1B-42E8-B456-FC36D7BD5A9D}"/>
    <cellStyle name="Per Mile" xfId="12" xr:uid="{0403D2CF-E9E5-48AA-8420-84D2B0AFA913}"/>
    <cellStyle name="Per Night" xfId="10" xr:uid="{CD349CD8-B6A5-4573-87CD-B9AF40D92E55}"/>
    <cellStyle name="Phone" xfId="11" xr:uid="{BA4B22BE-8F93-4DEB-8847-35AC716183F6}"/>
    <cellStyle name="Title" xfId="3" builtinId="15"/>
  </cellStyles>
  <dxfs count="69"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ptos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1" formatCode="&quot;$&quot;#,##0.00_);\(&quot;$&quot;#,##0.00\)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ptos Narrow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Expense Report" pivot="0" count="3" xr9:uid="{7CF66946-3285-4EFD-9C5A-A1955CF0245F}">
      <tableStyleElement type="wholeTable" dxfId="68"/>
      <tableStyleElement type="headerRow" dxfId="67"/>
      <tableStyleElement type="totalRow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2D2EEA-874C-44DA-83C1-6AE2B5CE7638}" name="Expenses5694" displayName="Expenses5694" ref="B10:M22" totalsRowCount="1" headerRowDxfId="65" dataDxfId="64" totalsRowDxfId="63" headerRowCellStyle="Heading 4">
  <tableColumns count="12">
    <tableColumn id="1" xr3:uid="{AE8FA7C3-2E93-4842-A7ED-916460FB400F}" name="DATE" totalsRowLabel="TOTALS" dataDxfId="62" totalsRowDxfId="61" dataCellStyle="Date"/>
    <tableColumn id="2" xr3:uid="{164BE505-1E14-489F-97EB-4AE94ECFE1C3}" name="FUND OR CO. EXPENSE" dataDxfId="60" totalsRowDxfId="59" dataCellStyle="Normal"/>
    <tableColumn id="3" xr3:uid="{95005DE1-155B-40CC-9141-613143AF178E}" name="DESCRIPTION" dataDxfId="58" totalsRowDxfId="57" dataCellStyle="Normal"/>
    <tableColumn id="4" xr3:uid="{643B67A1-AFA0-4A39-9788-8340D8A68065}" name="Lodging *" totalsRowFunction="sum" dataDxfId="56" totalsRowDxfId="55" dataCellStyle="Currency"/>
    <tableColumn id="5" xr3:uid="{BA8C56AE-85A3-47DA-89D2-6186F0093D9D}" name="Transport  (Car Rental) *" totalsRowFunction="sum" dataDxfId="54" totalsRowDxfId="53" dataCellStyle="Currency"/>
    <tableColumn id="8" xr3:uid="{7E3F8A7B-B9DC-4A01-A253-40F50935478D}" name="Transport (Air) *" totalsRowFunction="sum" dataDxfId="52" totalsRowDxfId="51" dataCellStyle="Currency"/>
    <tableColumn id="9" xr3:uid="{264A4FA1-C11B-44A2-991E-304D3453399F}" name="Meals *" totalsRowFunction="sum" dataDxfId="50" totalsRowDxfId="49" dataCellStyle="Currency"/>
    <tableColumn id="10" xr3:uid="{9FE2454B-FDA2-4EDC-98E9-9F9A98BE1E88}" name="MISC. *" totalsRowFunction="sum" dataDxfId="48" totalsRowDxfId="47" dataCellStyle="Currency"/>
    <tableColumn id="6" xr3:uid="{8B669949-7793-4CE0-847A-C7757B78AA16}" name="Mileage _x000a_" dataDxfId="46" totalsRowDxfId="45" dataCellStyle="Comma"/>
    <tableColumn id="7" xr3:uid="{CAFC55A3-D52F-4D79-B64A-C8320FA4EDDE}" name="Less Normal Commute_x000a_" dataDxfId="44" totalsRowDxfId="43" dataCellStyle="Comma"/>
    <tableColumn id="12" xr3:uid="{A93066B3-1970-478B-B9B0-96FFC868E0E3}" name="Reimbursable Mileage Amount_x000a_" dataDxfId="42" totalsRowDxfId="41" dataCellStyle="Currency">
      <calculatedColumnFormula>(Expenses5694[[#This Row],[Mileage 
]]-Expenses5694[[#This Row],[Less Normal Commute
]])*0.725</calculatedColumnFormula>
    </tableColumn>
    <tableColumn id="11" xr3:uid="{D9BD66F8-04D3-4F5A-8C65-DCA6CE663EF8}" name="DAILY TOTAL " totalsRowFunction="sum" dataDxfId="40" totalsRowDxfId="39" dataCellStyle="Currency">
      <calculatedColumnFormula>Expenses5694[[#This Row],[Lodging *]]+Expenses5694[[#This Row],[Transport  (Car Rental) *]]+Expenses5694[[#This Row],[Transport (Air) *]]+Expenses5694[[#This Row],[Meals *]]+Expenses5694[[#This Row],[MISC. *]]+Expenses5694[[#This Row],[Reimbursable Mileage Amount
]]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04FE6A-2819-4B0B-81F3-C5E26C124A92}" name="Expenses56943" displayName="Expenses56943" ref="B12:M24" totalsRowCount="1" headerRowDxfId="38" dataDxfId="37" totalsRowDxfId="36" headerRowCellStyle="Heading 4">
  <tableColumns count="12">
    <tableColumn id="1" xr3:uid="{EDF6020E-555A-464A-80E4-750C56AB6FD1}" name="DATE" totalsRowLabel="TOTALS" dataDxfId="35" totalsRowDxfId="34" dataCellStyle="Date"/>
    <tableColumn id="2" xr3:uid="{6DC018D9-D2F1-4C5A-AD7D-AF3BB397992E}" name="FUND OR CO. EXPENSE" dataDxfId="33" totalsRowDxfId="32" dataCellStyle="Normal"/>
    <tableColumn id="3" xr3:uid="{A1BA1516-4558-407A-AD7A-FB9D25092167}" name="DESCRIPTION" dataDxfId="31" totalsRowDxfId="30" dataCellStyle="Normal"/>
    <tableColumn id="4" xr3:uid="{9B7A4543-5479-469C-B04B-334EC99718D0}" name="Lodging *" totalsRowFunction="sum" dataDxfId="29" totalsRowDxfId="28" dataCellStyle="Currency"/>
    <tableColumn id="5" xr3:uid="{4EEA1192-32F6-4E97-B0CA-E3D218B82E59}" name="Transport  (Car Rental) *" totalsRowFunction="sum" dataDxfId="27" totalsRowDxfId="26" dataCellStyle="Currency"/>
    <tableColumn id="8" xr3:uid="{847CD2BF-AC3A-41EF-9699-145C052DE1DF}" name="Transport (Air) *" totalsRowFunction="sum" dataDxfId="25" totalsRowDxfId="24" dataCellStyle="Currency"/>
    <tableColumn id="9" xr3:uid="{721073BB-609D-4912-AF84-A46AD369C689}" name="Meals *" totalsRowFunction="sum" dataDxfId="23" totalsRowDxfId="22" dataCellStyle="Currency"/>
    <tableColumn id="10" xr3:uid="{D55B6478-842A-4E6B-A43E-01E881B81F0B}" name="MISC. *" totalsRowFunction="sum" dataDxfId="21" totalsRowDxfId="20" dataCellStyle="Currency"/>
    <tableColumn id="6" xr3:uid="{3A38B584-802F-4E31-9CE9-9213E11E87CD}" name="Mileage _x000a_" dataDxfId="19" totalsRowDxfId="18" dataCellStyle="Comma"/>
    <tableColumn id="7" xr3:uid="{C646B5B2-EC3A-45DB-B797-E232FDB51252}" name="Less Normal Commute_x000a_" dataDxfId="17" totalsRowDxfId="16" dataCellStyle="Comma"/>
    <tableColumn id="12" xr3:uid="{F90D1C52-8EEA-4BBA-800A-F15CC0712F0C}" name="Reimbursable Mileage Amount_x000a_" dataDxfId="15" totalsRowDxfId="14" dataCellStyle="Currency">
      <calculatedColumnFormula>(Expenses56943[[#This Row],[Mileage 
]]-Expenses56943[[#This Row],[Less Normal Commute
]])*0.725</calculatedColumnFormula>
    </tableColumn>
    <tableColumn id="11" xr3:uid="{64BB46A6-F17F-44CA-8D27-32F89EF7D680}" name="DAILY TOTAL " totalsRowFunction="sum" dataDxfId="13" totalsRowDxfId="12" dataCellStyle="Currency">
      <calculatedColumnFormula>Expenses56943[[#This Row],[Lodging *]]+Expenses56943[[#This Row],[Transport  (Car Rental) *]]+Expenses56943[[#This Row],[Transport (Air) *]]+Expenses56943[[#This Row],[Meals *]]+Expenses56943[[#This Row],[MISC. *]]+Expenses56943[[#This Row],[Reimbursable Mileage Amount
]]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.gov/newsroom/irs-sets-2026-business-standard-mileage-rate-at-725-cents-per-mile-up-25-c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55AB-DE17-4BAD-A150-9FBC0D79662F}">
  <sheetPr>
    <tabColor theme="4"/>
    <pageSetUpPr fitToPage="1"/>
  </sheetPr>
  <dimension ref="A1:M24"/>
  <sheetViews>
    <sheetView tabSelected="1" zoomScale="90" zoomScaleNormal="90" workbookViewId="0">
      <selection activeCell="C19" sqref="C19"/>
    </sheetView>
  </sheetViews>
  <sheetFormatPr defaultColWidth="9.109375" defaultRowHeight="14.4" x14ac:dyDescent="0.3"/>
  <cols>
    <col min="1" max="1" width="2.6640625" customWidth="1"/>
    <col min="2" max="2" width="15.6640625" customWidth="1"/>
    <col min="3" max="3" width="23.5546875" bestFit="1" customWidth="1"/>
    <col min="4" max="4" width="21.6640625" customWidth="1"/>
    <col min="5" max="5" width="15.6640625" customWidth="1"/>
    <col min="6" max="6" width="15.33203125" customWidth="1"/>
    <col min="7" max="7" width="17" customWidth="1"/>
    <col min="8" max="11" width="15.6640625" customWidth="1"/>
    <col min="12" max="12" width="17" customWidth="1"/>
    <col min="13" max="13" width="15.6640625" customWidth="1"/>
    <col min="14" max="14" width="2.6640625" customWidth="1"/>
  </cols>
  <sheetData>
    <row r="1" spans="1:13" ht="36.75" customHeight="1" x14ac:dyDescent="0.55000000000000004">
      <c r="B1" s="21" t="s">
        <v>25</v>
      </c>
    </row>
    <row r="2" spans="1:13" ht="21" customHeight="1" x14ac:dyDescent="0.3">
      <c r="B2" s="22" t="s">
        <v>24</v>
      </c>
    </row>
    <row r="3" spans="1:13" ht="30.75" customHeight="1" x14ac:dyDescent="0.3">
      <c r="B3" s="20" t="s">
        <v>23</v>
      </c>
    </row>
    <row r="4" spans="1:13" ht="18" customHeight="1" x14ac:dyDescent="0.3">
      <c r="B4" s="25" t="s">
        <v>22</v>
      </c>
      <c r="C4" s="32"/>
      <c r="D4" s="32"/>
      <c r="F4" s="25" t="s">
        <v>21</v>
      </c>
      <c r="G4" s="27"/>
      <c r="H4" s="23"/>
      <c r="K4" s="26" t="s">
        <v>20</v>
      </c>
      <c r="L4" s="29">
        <v>0.72499999999999998</v>
      </c>
      <c r="M4" s="19"/>
    </row>
    <row r="5" spans="1:13" ht="18" customHeight="1" x14ac:dyDescent="0.3">
      <c r="B5" s="26" t="s">
        <v>19</v>
      </c>
      <c r="C5" s="32"/>
      <c r="D5" s="32"/>
      <c r="F5" s="25" t="s">
        <v>18</v>
      </c>
      <c r="G5" s="28"/>
      <c r="H5" s="24"/>
      <c r="K5" s="17"/>
      <c r="L5" s="16"/>
    </row>
    <row r="6" spans="1:13" ht="18" customHeight="1" x14ac:dyDescent="0.3">
      <c r="B6" s="17"/>
      <c r="C6" s="33"/>
      <c r="D6" s="33"/>
      <c r="E6" s="17"/>
      <c r="F6" s="25" t="s">
        <v>17</v>
      </c>
      <c r="G6" s="28"/>
      <c r="H6" s="24"/>
      <c r="K6" s="17"/>
      <c r="L6" s="18"/>
    </row>
    <row r="7" spans="1:13" ht="30.75" customHeight="1" x14ac:dyDescent="0.3">
      <c r="B7" s="17"/>
      <c r="C7" s="33"/>
      <c r="D7" s="33"/>
      <c r="E7" s="17"/>
      <c r="F7" s="25" t="s">
        <v>16</v>
      </c>
      <c r="G7" s="27"/>
      <c r="H7" s="23"/>
      <c r="K7" s="17"/>
      <c r="L7" s="16"/>
    </row>
    <row r="8" spans="1:13" ht="30" customHeight="1" x14ac:dyDescent="0.3">
      <c r="F8" s="25" t="s">
        <v>15</v>
      </c>
      <c r="G8" s="27"/>
      <c r="H8" s="23"/>
      <c r="K8" s="17"/>
      <c r="L8" s="16"/>
    </row>
    <row r="9" spans="1:13" ht="18" customHeight="1" x14ac:dyDescent="0.3"/>
    <row r="10" spans="1:13" ht="43.2" x14ac:dyDescent="0.3">
      <c r="B10" s="14" t="s">
        <v>14</v>
      </c>
      <c r="C10" s="14" t="s">
        <v>13</v>
      </c>
      <c r="D10" s="14" t="s">
        <v>12</v>
      </c>
      <c r="E10" s="14" t="s">
        <v>11</v>
      </c>
      <c r="F10" s="15" t="s">
        <v>10</v>
      </c>
      <c r="G10" s="14" t="s">
        <v>9</v>
      </c>
      <c r="H10" s="14" t="s">
        <v>8</v>
      </c>
      <c r="I10" s="14" t="s">
        <v>7</v>
      </c>
      <c r="J10" s="15" t="s">
        <v>6</v>
      </c>
      <c r="K10" s="15" t="s">
        <v>5</v>
      </c>
      <c r="L10" s="15" t="s">
        <v>4</v>
      </c>
      <c r="M10" s="14" t="s">
        <v>3</v>
      </c>
    </row>
    <row r="11" spans="1:13" ht="30" customHeight="1" x14ac:dyDescent="0.3">
      <c r="A11" s="11"/>
      <c r="B11" s="12"/>
      <c r="C11" s="11"/>
      <c r="D11" s="11"/>
      <c r="E11" s="9"/>
      <c r="F11" s="9"/>
      <c r="G11" s="9"/>
      <c r="H11" s="9"/>
      <c r="I11" s="9"/>
      <c r="J11" s="13"/>
      <c r="K11" s="13"/>
      <c r="L11" s="9">
        <f>(Expenses5694[[#This Row],[Mileage 
]]-Expenses5694[[#This Row],[Less Normal Commute
]])*0.725</f>
        <v>0</v>
      </c>
      <c r="M11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2" spans="1:13" ht="30" customHeight="1" x14ac:dyDescent="0.3">
      <c r="A12" s="11"/>
      <c r="B12" s="12"/>
      <c r="C12" s="11"/>
      <c r="D12" s="11"/>
      <c r="E12" s="9"/>
      <c r="F12" s="9"/>
      <c r="G12" s="9"/>
      <c r="H12" s="9"/>
      <c r="I12" s="9"/>
      <c r="J12" s="13"/>
      <c r="K12" s="13"/>
      <c r="L12" s="9">
        <f>(Expenses5694[[#This Row],[Mileage 
]]-Expenses5694[[#This Row],[Less Normal Commute
]])*0.725</f>
        <v>0</v>
      </c>
      <c r="M12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3" spans="1:13" ht="30" customHeight="1" x14ac:dyDescent="0.3">
      <c r="A13" s="11"/>
      <c r="B13" s="12"/>
      <c r="C13" s="11"/>
      <c r="D13" s="11"/>
      <c r="E13" s="9"/>
      <c r="F13" s="9"/>
      <c r="G13" s="9"/>
      <c r="H13" s="9"/>
      <c r="I13" s="9"/>
      <c r="J13" s="13"/>
      <c r="K13" s="13"/>
      <c r="L13" s="9">
        <f>(Expenses5694[[#This Row],[Mileage 
]]-Expenses5694[[#This Row],[Less Normal Commute
]])*0.725</f>
        <v>0</v>
      </c>
      <c r="M13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4" spans="1:13" ht="30" customHeight="1" x14ac:dyDescent="0.3">
      <c r="A14" s="11"/>
      <c r="B14" s="12"/>
      <c r="C14" s="11"/>
      <c r="D14" s="11"/>
      <c r="E14" s="9"/>
      <c r="F14" s="9"/>
      <c r="G14" s="9"/>
      <c r="H14" s="9"/>
      <c r="I14" s="9"/>
      <c r="J14" s="13"/>
      <c r="K14" s="13"/>
      <c r="L14" s="9">
        <f>(Expenses5694[[#This Row],[Mileage 
]]-Expenses5694[[#This Row],[Less Normal Commute
]])*0.725</f>
        <v>0</v>
      </c>
      <c r="M14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5" spans="1:13" ht="30" customHeight="1" x14ac:dyDescent="0.3">
      <c r="A15" s="11"/>
      <c r="B15" s="12"/>
      <c r="C15" s="11"/>
      <c r="D15" s="11"/>
      <c r="E15" s="9"/>
      <c r="F15" s="9"/>
      <c r="G15" s="9"/>
      <c r="H15" s="9"/>
      <c r="I15" s="9"/>
      <c r="J15" s="13"/>
      <c r="K15" s="13"/>
      <c r="L15" s="9">
        <f>(Expenses5694[[#This Row],[Mileage 
]]-Expenses5694[[#This Row],[Less Normal Commute
]])*0.725</f>
        <v>0</v>
      </c>
      <c r="M15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6" spans="1:13" ht="30" customHeight="1" x14ac:dyDescent="0.3">
      <c r="A16" s="11"/>
      <c r="B16" s="12"/>
      <c r="C16" s="11"/>
      <c r="D16" s="11"/>
      <c r="E16" s="9"/>
      <c r="F16" s="9"/>
      <c r="G16" s="9"/>
      <c r="H16" s="9"/>
      <c r="I16" s="9"/>
      <c r="J16" s="13"/>
      <c r="K16" s="13"/>
      <c r="L16" s="9">
        <f>(Expenses5694[[#This Row],[Mileage 
]]-Expenses5694[[#This Row],[Less Normal Commute
]])*0.725</f>
        <v>0</v>
      </c>
      <c r="M16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7" spans="1:13" ht="30" customHeight="1" x14ac:dyDescent="0.3">
      <c r="A17" s="11"/>
      <c r="B17" s="12"/>
      <c r="C17" s="11"/>
      <c r="D17" s="11"/>
      <c r="E17" s="9"/>
      <c r="F17" s="9"/>
      <c r="G17" s="9"/>
      <c r="H17" s="9"/>
      <c r="I17" s="9"/>
      <c r="J17" s="13"/>
      <c r="K17" s="13"/>
      <c r="L17" s="9">
        <f>(Expenses5694[[#This Row],[Mileage 
]]-Expenses5694[[#This Row],[Less Normal Commute
]])*0.725</f>
        <v>0</v>
      </c>
      <c r="M17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8" spans="1:13" ht="30" customHeight="1" x14ac:dyDescent="0.3">
      <c r="A18" s="11"/>
      <c r="B18" s="12"/>
      <c r="C18" s="11"/>
      <c r="D18" s="11"/>
      <c r="E18" s="9"/>
      <c r="F18" s="9"/>
      <c r="G18" s="9"/>
      <c r="H18" s="9"/>
      <c r="I18" s="9"/>
      <c r="J18" s="13"/>
      <c r="K18" s="13"/>
      <c r="L18" s="9">
        <f>(Expenses5694[[#This Row],[Mileage 
]]-Expenses5694[[#This Row],[Less Normal Commute
]])*0.725</f>
        <v>0</v>
      </c>
      <c r="M18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19" spans="1:13" ht="30" customHeight="1" x14ac:dyDescent="0.3">
      <c r="A19" s="11"/>
      <c r="B19" s="12"/>
      <c r="C19" s="11"/>
      <c r="D19" s="11"/>
      <c r="E19" s="9"/>
      <c r="F19" s="9"/>
      <c r="G19" s="9"/>
      <c r="H19" s="9"/>
      <c r="I19" s="9"/>
      <c r="J19" s="13"/>
      <c r="K19" s="13"/>
      <c r="L19" s="9">
        <f>(Expenses5694[[#This Row],[Mileage 
]]-Expenses5694[[#This Row],[Less Normal Commute
]])*0.725</f>
        <v>0</v>
      </c>
      <c r="M19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20" spans="1:13" ht="30" customHeight="1" x14ac:dyDescent="0.3">
      <c r="A20" s="11"/>
      <c r="B20" s="12"/>
      <c r="C20" s="11"/>
      <c r="D20" s="11"/>
      <c r="E20" s="9"/>
      <c r="F20" s="9"/>
      <c r="G20" s="9"/>
      <c r="H20" s="9"/>
      <c r="I20" s="9"/>
      <c r="J20" s="13"/>
      <c r="K20" s="13"/>
      <c r="L20" s="9">
        <f>(Expenses5694[[#This Row],[Mileage 
]]-Expenses5694[[#This Row],[Less Normal Commute
]])*0.725</f>
        <v>0</v>
      </c>
      <c r="M20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21" spans="1:13" ht="30" customHeight="1" x14ac:dyDescent="0.3">
      <c r="A21" s="11"/>
      <c r="B21" s="12"/>
      <c r="C21" s="11"/>
      <c r="D21" s="11"/>
      <c r="E21" s="9"/>
      <c r="F21" s="9"/>
      <c r="G21" s="9"/>
      <c r="H21" s="9"/>
      <c r="I21" s="9"/>
      <c r="J21" s="10"/>
      <c r="K21" s="10"/>
      <c r="L21" s="9">
        <f>(Expenses5694[[#This Row],[Mileage 
]]-Expenses5694[[#This Row],[Less Normal Commute
]])*0.725</f>
        <v>0</v>
      </c>
      <c r="M21" s="9">
        <f>Expenses5694[[#This Row],[Lodging *]]+Expenses5694[[#This Row],[Transport  (Car Rental) *]]+Expenses5694[[#This Row],[Transport (Air) *]]+Expenses5694[[#This Row],[Meals *]]+Expenses5694[[#This Row],[MISC. *]]+Expenses5694[[#This Row],[Reimbursable Mileage Amount
]]</f>
        <v>0</v>
      </c>
    </row>
    <row r="22" spans="1:13" ht="30" customHeight="1" x14ac:dyDescent="0.3">
      <c r="B22" s="8" t="s">
        <v>2</v>
      </c>
      <c r="C22" s="6"/>
      <c r="D22" s="6"/>
      <c r="E22" s="7">
        <f>SUBTOTAL(109,Expenses5694[Lodging *])</f>
        <v>0</v>
      </c>
      <c r="F22" s="7">
        <f>SUBTOTAL(109,Expenses5694[Transport  (Car Rental) *])</f>
        <v>0</v>
      </c>
      <c r="G22" s="7">
        <f>SUBTOTAL(109,Expenses5694[Transport (Air) *])</f>
        <v>0</v>
      </c>
      <c r="H22" s="7">
        <f>SUBTOTAL(109,Expenses5694[Meals *])</f>
        <v>0</v>
      </c>
      <c r="I22" s="7">
        <f>SUBTOTAL(109,Expenses5694[MISC. *])</f>
        <v>0</v>
      </c>
      <c r="J22" s="6"/>
      <c r="K22" s="6"/>
      <c r="L22" s="6"/>
      <c r="M22" s="5">
        <f>SUBTOTAL(109,Expenses5694[[DAILY TOTAL ]])</f>
        <v>0</v>
      </c>
    </row>
    <row r="23" spans="1:13" ht="30" customHeight="1" x14ac:dyDescent="0.3">
      <c r="L23" s="2"/>
      <c r="M23" s="1"/>
    </row>
    <row r="24" spans="1:13" ht="30" customHeight="1" x14ac:dyDescent="0.3">
      <c r="B24" s="4" t="s">
        <v>1</v>
      </c>
      <c r="J24" s="3"/>
      <c r="L24" s="2" t="s">
        <v>0</v>
      </c>
      <c r="M24" s="1">
        <f>Expenses5694[[#Totals],[DAILY TOTAL ]]</f>
        <v>0</v>
      </c>
    </row>
  </sheetData>
  <mergeCells count="4">
    <mergeCell ref="C4:D4"/>
    <mergeCell ref="C5:D5"/>
    <mergeCell ref="C6:D6"/>
    <mergeCell ref="C7:D7"/>
  </mergeCells>
  <conditionalFormatting sqref="E11:E21">
    <cfRule type="expression" dxfId="11" priority="4">
      <formula>SUMIF($B$11:$B$21,$B11,$E$11:$E$21)&gt;$L$6</formula>
    </cfRule>
  </conditionalFormatting>
  <conditionalFormatting sqref="E11:I21">
    <cfRule type="expression" dxfId="10" priority="1">
      <formula>E11&lt;0</formula>
    </cfRule>
  </conditionalFormatting>
  <conditionalFormatting sqref="G11:G21">
    <cfRule type="expression" dxfId="9" priority="3">
      <formula>SUMIF($B$11:$B$21,$B11,$G$11:$G$21)&gt;$L$5</formula>
    </cfRule>
  </conditionalFormatting>
  <conditionalFormatting sqref="H11:H21">
    <cfRule type="expression" dxfId="8" priority="5">
      <formula>SUMIF($B$11:$B$21,$B11,$H$11:$H$21)&gt;$L$7</formula>
    </cfRule>
  </conditionalFormatting>
  <conditionalFormatting sqref="I11:I21">
    <cfRule type="expression" dxfId="7" priority="6">
      <formula>SUMIF($B$11:$B$21,$B11,$I$11:$I$21)&gt;$L$8</formula>
    </cfRule>
  </conditionalFormatting>
  <conditionalFormatting sqref="J11:L21">
    <cfRule type="expression" dxfId="6" priority="2">
      <formula>($K11&lt;&gt;"")*($J11&lt;&gt;"")*($K11&lt;$J11)</formula>
    </cfRule>
  </conditionalFormatting>
  <dataValidations count="50">
    <dataValidation allowBlank="1" showInputMessage="1" showErrorMessage="1" prompt="Create a Business Expense Report in this worksheet. Enter expense descriptions and amounts in Expenses table. Total expenses are automatically calculated" sqref="A1" xr:uid="{17229537-FEF8-4ED6-BC68-36A130F2DE91}"/>
    <dataValidation allowBlank="1" showInputMessage="1" showErrorMessage="1" prompt="Title of this worksheet is in this cell. Enter company name and address in cells below" sqref="B1" xr:uid="{8D45869E-D04F-4DDE-8D67-AD78C0898F43}"/>
    <dataValidation allowBlank="1" showInputMessage="1" showErrorMessage="1" prompt="Enter company name in this cell" sqref="B2" xr:uid="{A30165C1-055A-47C7-82D9-E3F0C8ED447B}"/>
    <dataValidation allowBlank="1" showInputMessage="1" showErrorMessage="1" prompt="Enter company address in this cell. Enter company expense details and expense rates in cells B4 through M8" sqref="B3" xr:uid="{C592AF27-DB90-4C06-840E-5D79EAEAB6A3}"/>
    <dataValidation allowBlank="1" showInputMessage="1" showErrorMessage="1" prompt="Enter company Phone number in this cell" sqref="C4:D4" xr:uid="{3F3BE9B7-CB7B-40CE-AA57-B45C5E7AA460}"/>
    <dataValidation allowBlank="1" showInputMessage="1" showErrorMessage="1" prompt="Enter company Fax number in this cell" sqref="C5:D5" xr:uid="{82F73BF8-BB86-485F-ACB7-D2F46755634A}"/>
    <dataValidation allowBlank="1" showInputMessage="1" showErrorMessage="1" prompt="Enter company Email address in cell at right" sqref="B6" xr:uid="{0EFBDB74-2B9B-494B-AFF9-FC047651D390}"/>
    <dataValidation allowBlank="1" showInputMessage="1" showErrorMessage="1" prompt="Enter company Email address in this cell" sqref="C6:D6" xr:uid="{D351D41E-1B3E-4E80-9283-7FA47290B81F}"/>
    <dataValidation allowBlank="1" showInputMessage="1" showErrorMessage="1" prompt="Enter company Web address in cell at right" sqref="B7" xr:uid="{8F24357B-F055-4A1C-B52D-82D9A09BA345}"/>
    <dataValidation allowBlank="1" showInputMessage="1" showErrorMessage="1" prompt="Enter company Web address in this cell and claimer details in cells E4 through F7" sqref="C7:D7" xr:uid="{2BD94A69-28CB-406B-9D31-796119B26435}"/>
    <dataValidation allowBlank="1" showInputMessage="1" showErrorMessage="1" prompt="Enter Expense Report submitter Name in cell at right" sqref="B4" xr:uid="{14BE3AF5-E7F3-44AA-9255-7AC0AD85DFBD}"/>
    <dataValidation allowBlank="1" showInputMessage="1" showErrorMessage="1" prompt="Enter Department in cell at right" sqref="B5" xr:uid="{4F5E5B3B-A52C-47E8-B7B5-94099CDBB916}"/>
    <dataValidation allowBlank="1" showInputMessage="1" showErrorMessage="1" prompt="Enter Position in cell at right" sqref="E6" xr:uid="{109A2A7B-EEF1-4082-9DE2-38BEE5E63BB7}"/>
    <dataValidation allowBlank="1" showInputMessage="1" showErrorMessage="1" prompt="Enter Manager name in cell at right" sqref="E7" xr:uid="{A03341C0-9D35-402A-B6E4-790A36FB5536}"/>
    <dataValidation allowBlank="1" showInputMessage="1" showErrorMessage="1" prompt="Enter Purpose in cell at right" sqref="F4" xr:uid="{5F0AD420-DA25-4E59-86B9-7661CB0ED5E8}"/>
    <dataValidation allowBlank="1" showInputMessage="1" showErrorMessage="1" prompt="Enter Purpose in this cell" sqref="G4:H4" xr:uid="{A7BE0493-FDA3-4E68-8AD2-DB9A08C8F00D}"/>
    <dataValidation allowBlank="1" showInputMessage="1" showErrorMessage="1" prompt="Enter Expense Report Beginning date range in cell at right" sqref="F5" xr:uid="{D068DD9B-F72B-445D-BD05-C37041613BF7}"/>
    <dataValidation allowBlank="1" showInputMessage="1" showErrorMessage="1" prompt="Enter Expense Report Beginning date range in this cell" sqref="G5:H5" xr:uid="{3CAC624C-C04B-4DAE-8966-A7DB412D5F25}"/>
    <dataValidation allowBlank="1" showInputMessage="1" showErrorMessage="1" prompt="Enter Expense Report Ending date range in cell at right" sqref="F6" xr:uid="{45D79ADE-12AF-4158-81B2-3789E3CBCE57}"/>
    <dataValidation allowBlank="1" showInputMessage="1" showErrorMessage="1" prompt="Enter Expense Report Ending date range in this cell" sqref="G6:H6" xr:uid="{44EB6241-611E-4F9D-8649-8BE8ADADCF90}"/>
    <dataValidation allowBlank="1" showInputMessage="1" showErrorMessage="1" prompt="Enter Prepared By person's name in cell at right" sqref="F7" xr:uid="{963F97C4-7C54-432A-80E8-2B78EB6D63F5}"/>
    <dataValidation allowBlank="1" showInputMessage="1" showErrorMessage="1" prompt="Enter Prepared By person's name in this cell" sqref="G7:H7" xr:uid="{73F1E3FE-5403-46FA-AE5B-1114D22F457F}"/>
    <dataValidation allowBlank="1" showInputMessage="1" showErrorMessage="1" prompt="Enter Approved By person's name in cell at right" sqref="F8" xr:uid="{97BAF734-2087-4D85-A56D-68595E86C8B0}"/>
    <dataValidation allowBlank="1" showInputMessage="1" showErrorMessage="1" prompt="Enter Approved By person's name in this cell and expense rates in cells L4 through M8" sqref="G8:H8" xr:uid="{C0AF51D1-F55F-43CC-9BA7-44949DC720A7}"/>
    <dataValidation allowBlank="1" showInputMessage="1" showErrorMessage="1" prompt="Enter Mileage Rate in cell at right" sqref="K4" xr:uid="{12CACD3F-D535-4B2A-9B88-11C41D1086D4}"/>
    <dataValidation allowBlank="1" showInputMessage="1" showErrorMessage="1" prompt="Enter Mileage Rate in this cell" sqref="L4" xr:uid="{FC0C8287-7DF0-405C-920E-16AF75B35223}"/>
    <dataValidation allowBlank="1" showInputMessage="1" showErrorMessage="1" prompt="Enter Meal Rate in cell at right" sqref="K5" xr:uid="{4E232BBE-9695-4A39-A5C6-051A01F84491}"/>
    <dataValidation allowBlank="1" showInputMessage="1" showErrorMessage="1" prompt="Enter Meal Rate in this cell" sqref="L5" xr:uid="{D5B50359-AADA-422C-852B-344C54D06D80}"/>
    <dataValidation allowBlank="1" showInputMessage="1" showErrorMessage="1" prompt="Enter Hotel Rate in cell at right" sqref="K6" xr:uid="{6BA863A0-9802-4239-B508-E21ACEE06BAA}"/>
    <dataValidation allowBlank="1" showInputMessage="1" showErrorMessage="1" prompt="Enter Hotel Rate in this cell" sqref="L6" xr:uid="{1F338D73-E3A3-4D43-A883-E3337AA1A82C}"/>
    <dataValidation allowBlank="1" showInputMessage="1" showErrorMessage="1" prompt="Enter Phone Rate in cell at right" sqref="K7" xr:uid="{855889FE-4C4E-4D71-AC6E-84B9ACADAD75}"/>
    <dataValidation allowBlank="1" showInputMessage="1" showErrorMessage="1" prompt="Enter Phone Rate in this cell" sqref="L7" xr:uid="{6FC37686-F05F-4B58-99F9-2D8BFC0D3247}"/>
    <dataValidation allowBlank="1" showInputMessage="1" showErrorMessage="1" prompt="Enter Miscellaneous Rate in cell at right" sqref="K8" xr:uid="{AB72611B-54A5-46DE-9296-7C59A6AB2FA6}"/>
    <dataValidation allowBlank="1" showInputMessage="1" showErrorMessage="1" prompt="Enter Miscellaneous Rate in this cell and expense details in table starting in cell B10" sqref="L8" xr:uid="{C7789D25-1E2D-499E-89C3-19A6308D0C53}"/>
    <dataValidation allowBlank="1" showInputMessage="1" showErrorMessage="1" prompt="Enter Date in this column under this heading" sqref="B10" xr:uid="{ADFDF924-0B13-4507-9986-7A0C2B8CB78E}"/>
    <dataValidation allowBlank="1" showInputMessage="1" showErrorMessage="1" prompt="Enter Account in this column under this heading" sqref="C10" xr:uid="{45435183-3A80-4DAA-9517-3ED367B89C76}"/>
    <dataValidation allowBlank="1" showInputMessage="1" showErrorMessage="1" prompt="Enter Description in this column under this heading" sqref="D10" xr:uid="{6707068D-D30B-4F6B-B190-5804E79C89AF}"/>
    <dataValidation allowBlank="1" showInputMessage="1" showErrorMessage="1" prompt="Enter Hotel expenses in this column under this heading" sqref="E10" xr:uid="{DD49E629-1A97-49CE-B57A-B4BE05888472}"/>
    <dataValidation allowBlank="1" showInputMessage="1" showErrorMessage="1" prompt="Enter Transport expenses in this column under this heading" sqref="F10" xr:uid="{4CA16810-451C-4319-8F74-27C0A51BBBB2}"/>
    <dataValidation allowBlank="1" showInputMessage="1" showErrorMessage="1" prompt="Enter Meals expenses in this column under this heading" sqref="G10" xr:uid="{C9AC5A8D-A45D-45F6-B689-8BC6C1EF5788}"/>
    <dataValidation allowBlank="1" showInputMessage="1" showErrorMessage="1" prompt="Enter Phone expenses in this column under this heading" sqref="H10" xr:uid="{728E82B6-2579-4A7A-9CF2-E82281F6DDA6}"/>
    <dataValidation allowBlank="1" showInputMessage="1" showErrorMessage="1" prompt="Enter Miscellaneous expenses in this column under this heading" sqref="I10" xr:uid="{92608588-6E6D-46D5-A138-8262C97A4F51}"/>
    <dataValidation allowBlank="1" showInputMessage="1" showErrorMessage="1" prompt="Enter Odometer Start reading in this column under this heading" sqref="J10" xr:uid="{733EA2AC-76BC-4BB2-BA3F-ACB94E9EA247}"/>
    <dataValidation allowBlank="1" showInputMessage="1" showErrorMessage="1" prompt="Enter Odometer End reading in this column under this heading" sqref="K10" xr:uid="{0CC8D2F4-87E1-42E5-8B78-EB34C5CB739B}"/>
    <dataValidation allowBlank="1" showInputMessage="1" showErrorMessage="1" prompt="Mileage Total is automatically calculated in this column under this heading" sqref="L10" xr:uid="{A8511247-2DC9-4BE9-BAA4-1AF5688B4FB3}"/>
    <dataValidation allowBlank="1" showInputMessage="1" showErrorMessage="1" prompt="Total expenses are automatically calculated in this column under this heading and Total amount is automatically calculated at the end of the table" sqref="M10" xr:uid="{ED7E6788-D1D1-428D-B6C6-1AC94D400FD5}"/>
    <dataValidation allowBlank="1" showInputMessage="1" showErrorMessage="1" prompt="Enter Advances amount in cell at right" sqref="L23" xr:uid="{D3F33B9E-E920-4AEA-A221-E83409A1F7F1}"/>
    <dataValidation allowBlank="1" showInputMessage="1" showErrorMessage="1" prompt="Enter Advances amount in this cell" sqref="M23" xr:uid="{300D561E-08A8-4468-9966-7996855DE1D2}"/>
    <dataValidation allowBlank="1" showInputMessage="1" showErrorMessage="1" prompt="Total due amount is automatically calculated in cell at right" sqref="L24" xr:uid="{F013BDE9-0DDB-4AFB-8BD6-DF41075FA0DD}"/>
    <dataValidation allowBlank="1" showInputMessage="1" showErrorMessage="1" prompt="Total due amount is automatically calculated in this cell" sqref="M24" xr:uid="{24F2059D-DF42-4766-8E7C-9B4C8BDC2A56}"/>
  </dataValidations>
  <pageMargins left="0.7" right="0.7" top="0.75" bottom="0.75" header="0.3" footer="0.3"/>
  <pageSetup scale="59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894C-9134-4B6D-BE90-6187C4526832}">
  <sheetPr>
    <tabColor theme="9" tint="0.79998168889431442"/>
  </sheetPr>
  <dimension ref="A1:M26"/>
  <sheetViews>
    <sheetView workbookViewId="0">
      <selection activeCell="B2" sqref="B2"/>
    </sheetView>
  </sheetViews>
  <sheetFormatPr defaultRowHeight="14.4" x14ac:dyDescent="0.3"/>
  <cols>
    <col min="1" max="1" width="2.6640625" customWidth="1"/>
    <col min="2" max="2" width="15.6640625" customWidth="1"/>
    <col min="3" max="3" width="23.5546875" bestFit="1" customWidth="1"/>
    <col min="4" max="4" width="21.6640625" customWidth="1"/>
    <col min="5" max="5" width="15.6640625" customWidth="1"/>
    <col min="6" max="6" width="15.33203125" customWidth="1"/>
    <col min="7" max="7" width="17" customWidth="1"/>
    <col min="8" max="11" width="15.6640625" customWidth="1"/>
    <col min="12" max="12" width="17" customWidth="1"/>
    <col min="13" max="13" width="15.6640625" customWidth="1"/>
    <col min="14" max="14" width="2.6640625" customWidth="1"/>
  </cols>
  <sheetData>
    <row r="1" spans="1:13" ht="28.8" x14ac:dyDescent="0.55000000000000004">
      <c r="B1" s="21" t="s">
        <v>25</v>
      </c>
    </row>
    <row r="2" spans="1:13" ht="21" x14ac:dyDescent="0.3">
      <c r="B2" s="22" t="s">
        <v>26</v>
      </c>
    </row>
    <row r="3" spans="1:13" x14ac:dyDescent="0.3">
      <c r="B3" s="20" t="s">
        <v>23</v>
      </c>
    </row>
    <row r="4" spans="1:13" x14ac:dyDescent="0.3">
      <c r="B4" s="20"/>
    </row>
    <row r="5" spans="1:13" x14ac:dyDescent="0.3">
      <c r="B5" s="20"/>
    </row>
    <row r="6" spans="1:13" x14ac:dyDescent="0.3">
      <c r="B6" s="25" t="s">
        <v>22</v>
      </c>
      <c r="C6" s="32"/>
      <c r="D6" s="32"/>
      <c r="F6" s="25" t="s">
        <v>21</v>
      </c>
      <c r="G6" s="27"/>
      <c r="H6" s="23"/>
      <c r="K6" s="26" t="s">
        <v>20</v>
      </c>
      <c r="L6" s="29">
        <v>0.72499999999999998</v>
      </c>
      <c r="M6" s="19"/>
    </row>
    <row r="7" spans="1:13" x14ac:dyDescent="0.3">
      <c r="B7" s="26" t="s">
        <v>19</v>
      </c>
      <c r="C7" s="32"/>
      <c r="D7" s="32"/>
      <c r="F7" s="25" t="s">
        <v>18</v>
      </c>
      <c r="G7" s="28"/>
      <c r="H7" s="24"/>
      <c r="K7" s="17"/>
      <c r="L7" s="16"/>
    </row>
    <row r="8" spans="1:13" x14ac:dyDescent="0.3">
      <c r="B8" s="17"/>
      <c r="C8" s="33"/>
      <c r="D8" s="33"/>
      <c r="E8" s="17"/>
      <c r="F8" s="25" t="s">
        <v>17</v>
      </c>
      <c r="G8" s="28"/>
      <c r="H8" s="24"/>
      <c r="K8" s="17"/>
      <c r="L8" s="18"/>
    </row>
    <row r="9" spans="1:13" x14ac:dyDescent="0.3">
      <c r="B9" s="17"/>
      <c r="C9" s="33"/>
      <c r="D9" s="33"/>
      <c r="E9" s="17"/>
      <c r="F9" s="25" t="s">
        <v>16</v>
      </c>
      <c r="G9" s="27"/>
      <c r="H9" s="23"/>
      <c r="K9" s="17"/>
      <c r="L9" s="16"/>
    </row>
    <row r="10" spans="1:13" x14ac:dyDescent="0.3">
      <c r="F10" s="25" t="s">
        <v>15</v>
      </c>
      <c r="G10" s="27"/>
      <c r="H10" s="23"/>
      <c r="K10" s="17"/>
      <c r="L10" s="16"/>
    </row>
    <row r="12" spans="1:13" ht="43.2" x14ac:dyDescent="0.3">
      <c r="B12" s="14" t="s">
        <v>14</v>
      </c>
      <c r="C12" s="14" t="s">
        <v>13</v>
      </c>
      <c r="D12" s="14" t="s">
        <v>12</v>
      </c>
      <c r="E12" s="14" t="s">
        <v>11</v>
      </c>
      <c r="F12" s="15" t="s">
        <v>10</v>
      </c>
      <c r="G12" s="14" t="s">
        <v>9</v>
      </c>
      <c r="H12" s="14" t="s">
        <v>8</v>
      </c>
      <c r="I12" s="14" t="s">
        <v>7</v>
      </c>
      <c r="J12" s="15" t="s">
        <v>6</v>
      </c>
      <c r="K12" s="15" t="s">
        <v>5</v>
      </c>
      <c r="L12" s="15" t="s">
        <v>4</v>
      </c>
      <c r="M12" s="14" t="s">
        <v>3</v>
      </c>
    </row>
    <row r="13" spans="1:13" x14ac:dyDescent="0.3">
      <c r="A13" s="11"/>
      <c r="B13" s="12"/>
      <c r="C13" s="11"/>
      <c r="D13" s="11"/>
      <c r="E13" s="9"/>
      <c r="F13" s="9"/>
      <c r="G13" s="9"/>
      <c r="H13" s="9"/>
      <c r="I13" s="9"/>
      <c r="J13" s="13"/>
      <c r="K13" s="13"/>
      <c r="L13" s="9">
        <f>(Expenses56943[[#This Row],[Mileage 
]]-Expenses56943[[#This Row],[Less Normal Commute
]])*0.725</f>
        <v>0</v>
      </c>
      <c r="M13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4" spans="1:13" x14ac:dyDescent="0.3">
      <c r="A14" s="11"/>
      <c r="B14" s="12"/>
      <c r="C14" s="11"/>
      <c r="D14" s="11"/>
      <c r="E14" s="9"/>
      <c r="F14" s="9"/>
      <c r="G14" s="9"/>
      <c r="H14" s="9"/>
      <c r="I14" s="9"/>
      <c r="J14" s="13"/>
      <c r="K14" s="13"/>
      <c r="L14" s="9">
        <f>(Expenses56943[[#This Row],[Mileage 
]]-Expenses56943[[#This Row],[Less Normal Commute
]])*0.725</f>
        <v>0</v>
      </c>
      <c r="M14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5" spans="1:13" x14ac:dyDescent="0.3">
      <c r="A15" s="11"/>
      <c r="B15" s="12"/>
      <c r="C15" s="11"/>
      <c r="D15" s="11"/>
      <c r="E15" s="9"/>
      <c r="F15" s="9"/>
      <c r="G15" s="9"/>
      <c r="H15" s="9"/>
      <c r="I15" s="9"/>
      <c r="J15" s="13"/>
      <c r="K15" s="13"/>
      <c r="L15" s="9">
        <f>(Expenses56943[[#This Row],[Mileage 
]]-Expenses56943[[#This Row],[Less Normal Commute
]])*0.725</f>
        <v>0</v>
      </c>
      <c r="M15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6" spans="1:13" x14ac:dyDescent="0.3">
      <c r="A16" s="11"/>
      <c r="B16" s="12"/>
      <c r="C16" s="11"/>
      <c r="D16" s="11"/>
      <c r="E16" s="9"/>
      <c r="F16" s="9"/>
      <c r="G16" s="9"/>
      <c r="H16" s="9"/>
      <c r="I16" s="9"/>
      <c r="J16" s="13"/>
      <c r="K16" s="13"/>
      <c r="L16" s="9">
        <f>(Expenses56943[[#This Row],[Mileage 
]]-Expenses56943[[#This Row],[Less Normal Commute
]])*0.725</f>
        <v>0</v>
      </c>
      <c r="M16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7" spans="1:13" x14ac:dyDescent="0.3">
      <c r="A17" s="11"/>
      <c r="B17" s="12"/>
      <c r="C17" s="11"/>
      <c r="D17" s="11"/>
      <c r="E17" s="9"/>
      <c r="F17" s="9"/>
      <c r="G17" s="9"/>
      <c r="H17" s="9"/>
      <c r="I17" s="9"/>
      <c r="J17" s="13"/>
      <c r="K17" s="13"/>
      <c r="L17" s="9">
        <f>(Expenses56943[[#This Row],[Mileage 
]]-Expenses56943[[#This Row],[Less Normal Commute
]])*0.725</f>
        <v>0</v>
      </c>
      <c r="M17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8" spans="1:13" x14ac:dyDescent="0.3">
      <c r="A18" s="11"/>
      <c r="B18" s="12"/>
      <c r="C18" s="11"/>
      <c r="D18" s="11"/>
      <c r="E18" s="9"/>
      <c r="F18" s="9"/>
      <c r="G18" s="9"/>
      <c r="H18" s="9"/>
      <c r="I18" s="9"/>
      <c r="J18" s="13"/>
      <c r="K18" s="13"/>
      <c r="L18" s="9">
        <f>(Expenses56943[[#This Row],[Mileage 
]]-Expenses56943[[#This Row],[Less Normal Commute
]])*0.725</f>
        <v>0</v>
      </c>
      <c r="M18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19" spans="1:13" x14ac:dyDescent="0.3">
      <c r="A19" s="11"/>
      <c r="B19" s="12"/>
      <c r="C19" s="11"/>
      <c r="D19" s="11"/>
      <c r="E19" s="9"/>
      <c r="F19" s="9"/>
      <c r="G19" s="9"/>
      <c r="H19" s="9"/>
      <c r="I19" s="9"/>
      <c r="J19" s="13"/>
      <c r="K19" s="13"/>
      <c r="L19" s="9">
        <f>(Expenses56943[[#This Row],[Mileage 
]]-Expenses56943[[#This Row],[Less Normal Commute
]])*0.725</f>
        <v>0</v>
      </c>
      <c r="M19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20" spans="1:13" x14ac:dyDescent="0.3">
      <c r="A20" s="11"/>
      <c r="B20" s="12"/>
      <c r="C20" s="11"/>
      <c r="D20" s="11"/>
      <c r="E20" s="9"/>
      <c r="F20" s="9"/>
      <c r="G20" s="9"/>
      <c r="H20" s="9"/>
      <c r="I20" s="9"/>
      <c r="J20" s="13"/>
      <c r="K20" s="13"/>
      <c r="L20" s="9">
        <f>(Expenses56943[[#This Row],[Mileage 
]]-Expenses56943[[#This Row],[Less Normal Commute
]])*0.725</f>
        <v>0</v>
      </c>
      <c r="M20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21" spans="1:13" x14ac:dyDescent="0.3">
      <c r="A21" s="11"/>
      <c r="B21" s="12"/>
      <c r="C21" s="11"/>
      <c r="D21" s="11"/>
      <c r="E21" s="9"/>
      <c r="F21" s="9"/>
      <c r="G21" s="9"/>
      <c r="H21" s="9"/>
      <c r="I21" s="9"/>
      <c r="J21" s="13"/>
      <c r="K21" s="13"/>
      <c r="L21" s="9">
        <f>(Expenses56943[[#This Row],[Mileage 
]]-Expenses56943[[#This Row],[Less Normal Commute
]])*0.725</f>
        <v>0</v>
      </c>
      <c r="M21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22" spans="1:13" x14ac:dyDescent="0.3">
      <c r="A22" s="11"/>
      <c r="B22" s="12"/>
      <c r="C22" s="11"/>
      <c r="D22" s="11"/>
      <c r="E22" s="9"/>
      <c r="F22" s="9"/>
      <c r="G22" s="9"/>
      <c r="H22" s="9"/>
      <c r="I22" s="9"/>
      <c r="J22" s="13"/>
      <c r="K22" s="13"/>
      <c r="L22" s="9">
        <f>(Expenses56943[[#This Row],[Mileage 
]]-Expenses56943[[#This Row],[Less Normal Commute
]])*0.725</f>
        <v>0</v>
      </c>
      <c r="M22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23" spans="1:13" x14ac:dyDescent="0.3">
      <c r="A23" s="11"/>
      <c r="B23" s="12"/>
      <c r="C23" s="11"/>
      <c r="D23" s="11"/>
      <c r="E23" s="9"/>
      <c r="F23" s="9"/>
      <c r="G23" s="9"/>
      <c r="H23" s="9"/>
      <c r="I23" s="9"/>
      <c r="J23" s="10"/>
      <c r="K23" s="10"/>
      <c r="L23" s="9">
        <f>(Expenses56943[[#This Row],[Mileage 
]]-Expenses56943[[#This Row],[Less Normal Commute
]])*0.725</f>
        <v>0</v>
      </c>
      <c r="M23" s="9">
        <f>Expenses56943[[#This Row],[Lodging *]]+Expenses56943[[#This Row],[Transport  (Car Rental) *]]+Expenses56943[[#This Row],[Transport (Air) *]]+Expenses56943[[#This Row],[Meals *]]+Expenses56943[[#This Row],[MISC. *]]+Expenses56943[[#This Row],[Reimbursable Mileage Amount
]]</f>
        <v>0</v>
      </c>
    </row>
    <row r="24" spans="1:13" x14ac:dyDescent="0.3">
      <c r="B24" s="8" t="s">
        <v>2</v>
      </c>
      <c r="C24" s="6"/>
      <c r="D24" s="6"/>
      <c r="E24" s="7">
        <f>SUBTOTAL(109,Expenses56943[Lodging *])</f>
        <v>0</v>
      </c>
      <c r="F24" s="7">
        <f>SUBTOTAL(109,Expenses56943[Transport  (Car Rental) *])</f>
        <v>0</v>
      </c>
      <c r="G24" s="7">
        <f>SUBTOTAL(109,Expenses56943[Transport (Air) *])</f>
        <v>0</v>
      </c>
      <c r="H24" s="7">
        <f>SUBTOTAL(109,Expenses56943[Meals *])</f>
        <v>0</v>
      </c>
      <c r="I24" s="7">
        <f>SUBTOTAL(109,Expenses56943[MISC. *])</f>
        <v>0</v>
      </c>
      <c r="J24" s="6"/>
      <c r="K24" s="6"/>
      <c r="L24" s="6"/>
      <c r="M24" s="5">
        <f>SUBTOTAL(109,Expenses56943[[DAILY TOTAL ]])</f>
        <v>0</v>
      </c>
    </row>
    <row r="25" spans="1:13" x14ac:dyDescent="0.3">
      <c r="L25" s="2"/>
      <c r="M25" s="1"/>
    </row>
    <row r="26" spans="1:13" x14ac:dyDescent="0.3">
      <c r="B26" s="4" t="s">
        <v>1</v>
      </c>
      <c r="J26" s="3"/>
      <c r="L26" s="2" t="s">
        <v>0</v>
      </c>
      <c r="M26" s="1">
        <f>Expenses56943[[#Totals],[DAILY TOTAL ]]</f>
        <v>0</v>
      </c>
    </row>
  </sheetData>
  <mergeCells count="4">
    <mergeCell ref="C6:D6"/>
    <mergeCell ref="C7:D7"/>
    <mergeCell ref="C8:D8"/>
    <mergeCell ref="C9:D9"/>
  </mergeCells>
  <conditionalFormatting sqref="E13:E23">
    <cfRule type="expression" dxfId="5" priority="4">
      <formula>SUMIF($B$13:$B$23,$B13,$E$13:$E$23)&gt;$L$8</formula>
    </cfRule>
  </conditionalFormatting>
  <conditionalFormatting sqref="E13:I23">
    <cfRule type="expression" dxfId="4" priority="1">
      <formula>E13&lt;0</formula>
    </cfRule>
  </conditionalFormatting>
  <conditionalFormatting sqref="G13:G23">
    <cfRule type="expression" dxfId="3" priority="3">
      <formula>SUMIF($B$13:$B$23,$B13,$G$13:$G$23)&gt;$L$7</formula>
    </cfRule>
  </conditionalFormatting>
  <conditionalFormatting sqref="H13:H23">
    <cfRule type="expression" dxfId="2" priority="5">
      <formula>SUMIF($B$13:$B$23,$B13,$H$13:$H$23)&gt;$L$9</formula>
    </cfRule>
  </conditionalFormatting>
  <conditionalFormatting sqref="I13:I23">
    <cfRule type="expression" dxfId="1" priority="6">
      <formula>SUMIF($B$13:$B$23,$B13,$I$13:$I$23)&gt;$L$10</formula>
    </cfRule>
  </conditionalFormatting>
  <conditionalFormatting sqref="J13:L23">
    <cfRule type="expression" dxfId="0" priority="2">
      <formula>($K13&lt;&gt;"")*($J13&lt;&gt;"")*($K13&lt;$J13)</formula>
    </cfRule>
  </conditionalFormatting>
  <dataValidations count="50">
    <dataValidation allowBlank="1" showInputMessage="1" showErrorMessage="1" prompt="Total due amount is automatically calculated in this cell" sqref="M26" xr:uid="{415A048F-DA60-4ECC-B481-9A1E1FA9EED1}"/>
    <dataValidation allowBlank="1" showInputMessage="1" showErrorMessage="1" prompt="Total due amount is automatically calculated in cell at right" sqref="L26" xr:uid="{A72CB613-3EB4-4A0D-B8F1-5C252B8E003C}"/>
    <dataValidation allowBlank="1" showInputMessage="1" showErrorMessage="1" prompt="Enter Advances amount in this cell" sqref="M25" xr:uid="{8B39F952-540E-4ED3-8F99-86C91DB48CCA}"/>
    <dataValidation allowBlank="1" showInputMessage="1" showErrorMessage="1" prompt="Enter Advances amount in cell at right" sqref="L25" xr:uid="{8D6F2A13-A324-480A-A3EA-9E22F631FD45}"/>
    <dataValidation allowBlank="1" showInputMessage="1" showErrorMessage="1" prompt="Total expenses are automatically calculated in this column under this heading and Total amount is automatically calculated at the end of the table" sqref="M12" xr:uid="{83D33E08-E589-47F0-94A6-277EBB09AFEB}"/>
    <dataValidation allowBlank="1" showInputMessage="1" showErrorMessage="1" prompt="Mileage Total is automatically calculated in this column under this heading" sqref="L12" xr:uid="{0F0AAB6F-F3AF-4088-981B-C4E4AF1BEFE7}"/>
    <dataValidation allowBlank="1" showInputMessage="1" showErrorMessage="1" prompt="Enter Odometer End reading in this column under this heading" sqref="K12" xr:uid="{5E1981F9-B209-4655-907F-39B3A913425B}"/>
    <dataValidation allowBlank="1" showInputMessage="1" showErrorMessage="1" prompt="Enter Odometer Start reading in this column under this heading" sqref="J12" xr:uid="{6BE65850-A515-4E38-A461-430DED2B77C5}"/>
    <dataValidation allowBlank="1" showInputMessage="1" showErrorMessage="1" prompt="Enter Miscellaneous expenses in this column under this heading" sqref="I12" xr:uid="{6573CCE8-094B-4AE7-8E11-38CFB995E2B5}"/>
    <dataValidation allowBlank="1" showInputMessage="1" showErrorMessage="1" prompt="Enter Phone expenses in this column under this heading" sqref="H12" xr:uid="{4FAEF1F7-92AC-4BD9-BDA2-77FAB228ED02}"/>
    <dataValidation allowBlank="1" showInputMessage="1" showErrorMessage="1" prompt="Enter Meals expenses in this column under this heading" sqref="G12" xr:uid="{A4288034-E13D-48A6-A1FD-7A372DF81BEA}"/>
    <dataValidation allowBlank="1" showInputMessage="1" showErrorMessage="1" prompt="Enter Transport expenses in this column under this heading" sqref="F12" xr:uid="{FF40901A-60AB-426C-8ECD-9FBF9E826A51}"/>
    <dataValidation allowBlank="1" showInputMessage="1" showErrorMessage="1" prompt="Enter Hotel expenses in this column under this heading" sqref="E12" xr:uid="{CCFC3613-DBCA-4C1D-B2F8-15E6A2EAC737}"/>
    <dataValidation allowBlank="1" showInputMessage="1" showErrorMessage="1" prompt="Enter Description in this column under this heading" sqref="D12" xr:uid="{E87A9AFC-C108-40B8-9C70-09FDE104E755}"/>
    <dataValidation allowBlank="1" showInputMessage="1" showErrorMessage="1" prompt="Enter Account in this column under this heading" sqref="C12" xr:uid="{6B7A361C-207C-4EB6-8CDC-3EC1E105417A}"/>
    <dataValidation allowBlank="1" showInputMessage="1" showErrorMessage="1" prompt="Enter Date in this column under this heading" sqref="B12" xr:uid="{CFF7EF36-A2A0-4FF0-81DB-EECC858AD835}"/>
    <dataValidation allowBlank="1" showInputMessage="1" showErrorMessage="1" prompt="Enter Miscellaneous Rate in this cell and expense details in table starting in cell B10" sqref="L10" xr:uid="{81359C1C-7487-4266-A88F-8A5B7D73DB48}"/>
    <dataValidation allowBlank="1" showInputMessage="1" showErrorMessage="1" prompt="Enter Miscellaneous Rate in cell at right" sqref="K10" xr:uid="{D2A18C40-7EFF-4C35-80B1-2D2EBFE7157D}"/>
    <dataValidation allowBlank="1" showInputMessage="1" showErrorMessage="1" prompt="Enter Phone Rate in this cell" sqref="L9" xr:uid="{FC005039-7024-4930-9E53-40D672D6AF2A}"/>
    <dataValidation allowBlank="1" showInputMessage="1" showErrorMessage="1" prompt="Enter Phone Rate in cell at right" sqref="K9" xr:uid="{AE8CE83A-9D87-44AC-852E-B1C41126C69A}"/>
    <dataValidation allowBlank="1" showInputMessage="1" showErrorMessage="1" prompt="Enter Hotel Rate in this cell" sqref="L8" xr:uid="{33AF5898-169D-4EF2-B0F6-16C0C63064C2}"/>
    <dataValidation allowBlank="1" showInputMessage="1" showErrorMessage="1" prompt="Enter Hotel Rate in cell at right" sqref="K8" xr:uid="{CF04B93D-9B5B-4D4C-89E5-B70923046AF8}"/>
    <dataValidation allowBlank="1" showInputMessage="1" showErrorMessage="1" prompt="Enter Meal Rate in this cell" sqref="L7" xr:uid="{22BEC08C-9BC4-40FD-869E-C5930CFC3E76}"/>
    <dataValidation allowBlank="1" showInputMessage="1" showErrorMessage="1" prompt="Enter Meal Rate in cell at right" sqref="K7" xr:uid="{602DB660-5730-4D68-9922-941EF91CC83F}"/>
    <dataValidation allowBlank="1" showInputMessage="1" showErrorMessage="1" prompt="Enter Mileage Rate in this cell" sqref="L6" xr:uid="{CBDF3EAA-E98F-473A-B49E-DAB129908983}"/>
    <dataValidation allowBlank="1" showInputMessage="1" showErrorMessage="1" prompt="Enter Mileage Rate in cell at right" sqref="K6" xr:uid="{493BDF8E-A818-4241-8B5E-7D27099C18CB}"/>
    <dataValidation allowBlank="1" showInputMessage="1" showErrorMessage="1" prompt="Enter Approved By person's name in this cell and expense rates in cells L4 through M8" sqref="G10:H10" xr:uid="{E424050A-5EBA-4E26-8B41-92FF4C410EDE}"/>
    <dataValidation allowBlank="1" showInputMessage="1" showErrorMessage="1" prompt="Enter Approved By person's name in cell at right" sqref="F10" xr:uid="{52688DCD-A7B2-4D31-98BF-3442FDB0CFCF}"/>
    <dataValidation allowBlank="1" showInputMessage="1" showErrorMessage="1" prompt="Enter Prepared By person's name in this cell" sqref="G9:H9" xr:uid="{BA8D573C-81D4-400C-9822-402BA52488A2}"/>
    <dataValidation allowBlank="1" showInputMessage="1" showErrorMessage="1" prompt="Enter Prepared By person's name in cell at right" sqref="F9" xr:uid="{833E917F-51B3-4D9B-B818-CC154F745584}"/>
    <dataValidation allowBlank="1" showInputMessage="1" showErrorMessage="1" prompt="Enter Expense Report Ending date range in this cell" sqref="G8:H8" xr:uid="{7A08F2CC-B5CE-447B-A378-960DEC5B2940}"/>
    <dataValidation allowBlank="1" showInputMessage="1" showErrorMessage="1" prompt="Enter Expense Report Ending date range in cell at right" sqref="F8" xr:uid="{29D98180-69DA-429E-B597-2CA2E55FD435}"/>
    <dataValidation allowBlank="1" showInputMessage="1" showErrorMessage="1" prompt="Enter Expense Report Beginning date range in this cell" sqref="G7:H7" xr:uid="{49406C56-F6B2-4F70-88B0-BD891EFA84E0}"/>
    <dataValidation allowBlank="1" showInputMessage="1" showErrorMessage="1" prompt="Enter Expense Report Beginning date range in cell at right" sqref="F7" xr:uid="{B50E2135-03DF-4002-A31B-DD8E0843E5D9}"/>
    <dataValidation allowBlank="1" showInputMessage="1" showErrorMessage="1" prompt="Enter Purpose in this cell" sqref="G6:H6" xr:uid="{B77B8F9F-6459-4F76-AD48-0327DB4A02CC}"/>
    <dataValidation allowBlank="1" showInputMessage="1" showErrorMessage="1" prompt="Enter Purpose in cell at right" sqref="F6" xr:uid="{92C68A7C-9751-49FF-83FF-0107704B9E3F}"/>
    <dataValidation allowBlank="1" showInputMessage="1" showErrorMessage="1" prompt="Enter Manager name in cell at right" sqref="E9" xr:uid="{16F27190-49B9-4554-BD89-1945C60BD57E}"/>
    <dataValidation allowBlank="1" showInputMessage="1" showErrorMessage="1" prompt="Enter Position in cell at right" sqref="E8" xr:uid="{DDAFE649-B440-48F1-B301-AD54C37BAF6C}"/>
    <dataValidation allowBlank="1" showInputMessage="1" showErrorMessage="1" prompt="Enter Department in cell at right" sqref="B7" xr:uid="{742E223F-D6E9-43CD-A848-18C0247BB972}"/>
    <dataValidation allowBlank="1" showInputMessage="1" showErrorMessage="1" prompt="Enter Expense Report submitter Name in cell at right" sqref="B6" xr:uid="{AC4D0025-B577-4792-A643-5FEB736E0AE6}"/>
    <dataValidation allowBlank="1" showInputMessage="1" showErrorMessage="1" prompt="Enter company Web address in this cell and claimer details in cells E4 through F7" sqref="C9:D9" xr:uid="{D4FFF704-579C-425D-92F4-8E02297CAA9E}"/>
    <dataValidation allowBlank="1" showInputMessage="1" showErrorMessage="1" prompt="Enter company Web address in cell at right" sqref="B9" xr:uid="{15B3EB71-172E-4C1F-9590-4F71050D938C}"/>
    <dataValidation allowBlank="1" showInputMessage="1" showErrorMessage="1" prompt="Enter company Email address in this cell" sqref="C8:D8" xr:uid="{D434DA18-C1EE-4619-AB30-50376E4B058E}"/>
    <dataValidation allowBlank="1" showInputMessage="1" showErrorMessage="1" prompt="Enter company Email address in cell at right" sqref="B8" xr:uid="{C9333290-034A-4AD1-99EB-50811C60AE85}"/>
    <dataValidation allowBlank="1" showInputMessage="1" showErrorMessage="1" prompt="Enter company Fax number in this cell" sqref="C7:D7" xr:uid="{5E884A86-795E-40A3-B7B4-DF97C33B4D49}"/>
    <dataValidation allowBlank="1" showInputMessage="1" showErrorMessage="1" prompt="Enter company Phone number in this cell" sqref="C6:D6" xr:uid="{26635FF4-7F5D-4F5F-B36E-03AD96D4CEA5}"/>
    <dataValidation allowBlank="1" showInputMessage="1" showErrorMessage="1" prompt="Enter company address in this cell. Enter company expense details and expense rates in cells B4 through M8" sqref="B3:B5" xr:uid="{7CB89A18-3F37-4566-9AF7-E610A92F8BAB}"/>
    <dataValidation allowBlank="1" showInputMessage="1" showErrorMessage="1" prompt="Enter company name in this cell" sqref="B2" xr:uid="{9E20DED5-F0FD-4B8D-810D-A9CFC1D0D927}"/>
    <dataValidation allowBlank="1" showInputMessage="1" showErrorMessage="1" prompt="Title of this worksheet is in this cell. Enter company name and address in cells below" sqref="B1" xr:uid="{9F508841-648B-4850-BBAB-B3F6E90C8949}"/>
    <dataValidation allowBlank="1" showInputMessage="1" showErrorMessage="1" prompt="Create a Business Expense Report in this worksheet. Enter expense descriptions and amounts in Expenses table. Total expenses are automatically calculated" sqref="A1" xr:uid="{881FE6E1-8987-49CA-B9B9-D995BC339EE8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F6ED-2063-46C4-A1C2-3917461F15CD}">
  <dimension ref="A1:A2"/>
  <sheetViews>
    <sheetView workbookViewId="0">
      <selection activeCell="A7" sqref="A7"/>
    </sheetView>
  </sheetViews>
  <sheetFormatPr defaultRowHeight="14.4" x14ac:dyDescent="0.3"/>
  <cols>
    <col min="1" max="1" width="104.88671875" bestFit="1" customWidth="1"/>
  </cols>
  <sheetData>
    <row r="1" spans="1:1" x14ac:dyDescent="0.3">
      <c r="A1" s="31" t="s">
        <v>27</v>
      </c>
    </row>
    <row r="2" spans="1:1" x14ac:dyDescent="0.3">
      <c r="A2" s="30" t="s">
        <v>28</v>
      </c>
    </row>
  </sheetData>
  <hyperlinks>
    <hyperlink ref="A2" r:id="rId1" xr:uid="{7402999D-C9FD-42BB-9672-758934F54F9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4ca55a-560b-4081-8bce-b52d9720d7d6">
      <Terms xmlns="http://schemas.microsoft.com/office/infopath/2007/PartnerControls"/>
    </lcf76f155ced4ddcb4097134ff3c332f>
    <TaxCatchAll xmlns="bf6e8ff4-14af-4cf2-98e0-f6a94f3fa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3D0FB7424F0439D204EF3FB251CC2" ma:contentTypeVersion="18" ma:contentTypeDescription="Create a new document." ma:contentTypeScope="" ma:versionID="5fa4c9861ff95b0d4355e0e28b6818a4">
  <xsd:schema xmlns:xsd="http://www.w3.org/2001/XMLSchema" xmlns:xs="http://www.w3.org/2001/XMLSchema" xmlns:p="http://schemas.microsoft.com/office/2006/metadata/properties" xmlns:ns2="bf6e8ff4-14af-4cf2-98e0-f6a94f3faf7f" xmlns:ns3="cb4ca55a-560b-4081-8bce-b52d9720d7d6" targetNamespace="http://schemas.microsoft.com/office/2006/metadata/properties" ma:root="true" ma:fieldsID="0a03aa1337775269c59b56c70e940fe4" ns2:_="" ns3:_="">
    <xsd:import namespace="bf6e8ff4-14af-4cf2-98e0-f6a94f3faf7f"/>
    <xsd:import namespace="cb4ca55a-560b-4081-8bce-b52d9720d7d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e8ff4-14af-4cf2-98e0-f6a94f3faf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5ff38b-6201-42a2-84d0-2c422a966418}" ma:internalName="TaxCatchAll" ma:showField="CatchAllData" ma:web="bf6e8ff4-14af-4cf2-98e0-f6a94f3fa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ca55a-560b-4081-8bce-b52d9720d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1dc42b-90cd-44bc-867f-3cfded0eb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6D9E2A-618A-4528-B47A-D5152E4AC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AE7DB8-24BF-45C4-AC56-F35E91930ADC}">
  <ds:schemaRefs>
    <ds:schemaRef ds:uri="http://schemas.microsoft.com/office/2006/metadata/properties"/>
    <ds:schemaRef ds:uri="http://schemas.microsoft.com/office/infopath/2007/PartnerControls"/>
    <ds:schemaRef ds:uri="cb4ca55a-560b-4081-8bce-b52d9720d7d6"/>
    <ds:schemaRef ds:uri="bf6e8ff4-14af-4cf2-98e0-f6a94f3faf7f"/>
  </ds:schemaRefs>
</ds:datastoreItem>
</file>

<file path=customXml/itemProps3.xml><?xml version="1.0" encoding="utf-8"?>
<ds:datastoreItem xmlns:ds="http://schemas.openxmlformats.org/officeDocument/2006/customXml" ds:itemID="{DDEA6BDD-9BBB-4A64-B09C-00824A920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6e8ff4-14af-4cf2-98e0-f6a94f3faf7f"/>
    <ds:schemaRef ds:uri="cb4ca55a-560b-4081-8bce-b52d9720d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MRA</vt:lpstr>
      <vt:lpstr>MLIP</vt:lpstr>
      <vt:lpstr>IRS Reimb Rate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Detwiler</dc:creator>
  <cp:lastModifiedBy>Mia Law</cp:lastModifiedBy>
  <dcterms:created xsi:type="dcterms:W3CDTF">2024-11-18T19:59:44Z</dcterms:created>
  <dcterms:modified xsi:type="dcterms:W3CDTF">2026-03-15T12:09:27Z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0x010100CFB3D0FB7424F0439D204EF3FB251CC2</vt:lpwstr>
  </property>
  <property fmtid="{D5CDD505-2E9C-101B-9397-08002B2CF9AE}" pid="3" name="Order">
    <vt:r8>3234800</vt:r8>
  </property>
  <property fmtid="{D5CDD505-2E9C-101B-9397-08002B2CF9AE}" pid="4" name="MediaServiceImageTags">
    <vt:lpwstr/>
  </property>
</Properties>
</file>